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2\PUBLICACIONES 2203\FORMATOS DISCIPLINA FINANCIERA\"/>
    </mc:Choice>
  </mc:AlternateContent>
  <xr:revisionPtr revIDLastSave="0" documentId="13_ncr:1_{8BA1FB72-00CB-496C-948F-41F8107D2B4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6C" sheetId="3" r:id="rId1"/>
  </sheets>
  <definedNames>
    <definedName name="_xlnm.Print_Area" localSheetId="0">F6C!$A$1:$G$78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3" l="1"/>
  <c r="G75" i="3" s="1"/>
  <c r="D74" i="3"/>
  <c r="G74" i="3" s="1"/>
  <c r="D73" i="3"/>
  <c r="G73" i="3" s="1"/>
  <c r="D72" i="3"/>
  <c r="G72" i="3" s="1"/>
  <c r="F71" i="3"/>
  <c r="E71" i="3"/>
  <c r="D71" i="3"/>
  <c r="C71" i="3"/>
  <c r="B71" i="3"/>
  <c r="D70" i="3"/>
  <c r="G70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G61" i="3" s="1"/>
  <c r="F61" i="3"/>
  <c r="E61" i="3"/>
  <c r="D61" i="3"/>
  <c r="C61" i="3"/>
  <c r="B61" i="3"/>
  <c r="D60" i="3"/>
  <c r="G60" i="3" s="1"/>
  <c r="D59" i="3"/>
  <c r="G59" i="3" s="1"/>
  <c r="D58" i="3"/>
  <c r="G58" i="3" s="1"/>
  <c r="D57" i="3"/>
  <c r="G57" i="3" s="1"/>
  <c r="D56" i="3"/>
  <c r="G56" i="3" s="1"/>
  <c r="F55" i="3"/>
  <c r="F53" i="3" s="1"/>
  <c r="E55" i="3"/>
  <c r="D55" i="3"/>
  <c r="D53" i="3" s="1"/>
  <c r="C55" i="3"/>
  <c r="G54" i="3"/>
  <c r="D54" i="3"/>
  <c r="E53" i="3"/>
  <c r="C53" i="3"/>
  <c r="B53" i="3"/>
  <c r="G52" i="3"/>
  <c r="D52" i="3"/>
  <c r="G51" i="3"/>
  <c r="D51" i="3"/>
  <c r="G50" i="3"/>
  <c r="D50" i="3"/>
  <c r="G49" i="3"/>
  <c r="D49" i="3"/>
  <c r="G48" i="3"/>
  <c r="D48" i="3"/>
  <c r="G47" i="3"/>
  <c r="D47" i="3"/>
  <c r="G46" i="3"/>
  <c r="D46" i="3"/>
  <c r="G45" i="3"/>
  <c r="G44" i="3" s="1"/>
  <c r="D45" i="3"/>
  <c r="F44" i="3"/>
  <c r="F43" i="3" s="1"/>
  <c r="E44" i="3"/>
  <c r="E43" i="3" s="1"/>
  <c r="C44" i="3"/>
  <c r="B44" i="3"/>
  <c r="D44" i="3" s="1"/>
  <c r="D43" i="3" s="1"/>
  <c r="C43" i="3"/>
  <c r="G41" i="3"/>
  <c r="D41" i="3"/>
  <c r="G40" i="3"/>
  <c r="D40" i="3"/>
  <c r="G39" i="3"/>
  <c r="D39" i="3"/>
  <c r="D37" i="3" s="1"/>
  <c r="G38" i="3"/>
  <c r="G37" i="3" s="1"/>
  <c r="D38" i="3"/>
  <c r="F37" i="3"/>
  <c r="E37" i="3"/>
  <c r="C37" i="3"/>
  <c r="B37" i="3"/>
  <c r="G36" i="3"/>
  <c r="D36" i="3"/>
  <c r="G35" i="3"/>
  <c r="D35" i="3"/>
  <c r="G34" i="3"/>
  <c r="D34" i="3"/>
  <c r="G33" i="3"/>
  <c r="D33" i="3"/>
  <c r="G32" i="3"/>
  <c r="D32" i="3"/>
  <c r="G31" i="3"/>
  <c r="D31" i="3"/>
  <c r="G30" i="3"/>
  <c r="D30" i="3"/>
  <c r="G29" i="3"/>
  <c r="D29" i="3"/>
  <c r="D27" i="3" s="1"/>
  <c r="G28" i="3"/>
  <c r="G27" i="3" s="1"/>
  <c r="D28" i="3"/>
  <c r="F27" i="3"/>
  <c r="E27" i="3"/>
  <c r="C27" i="3"/>
  <c r="B27" i="3"/>
  <c r="G26" i="3"/>
  <c r="D26" i="3"/>
  <c r="G25" i="3"/>
  <c r="D25" i="3"/>
  <c r="G24" i="3"/>
  <c r="D24" i="3"/>
  <c r="G23" i="3"/>
  <c r="D23" i="3"/>
  <c r="G22" i="3"/>
  <c r="D22" i="3"/>
  <c r="G21" i="3"/>
  <c r="D21" i="3"/>
  <c r="D19" i="3" s="1"/>
  <c r="G20" i="3"/>
  <c r="G19" i="3" s="1"/>
  <c r="D20" i="3"/>
  <c r="F19" i="3"/>
  <c r="E19" i="3"/>
  <c r="C19" i="3"/>
  <c r="B19" i="3"/>
  <c r="G18" i="3"/>
  <c r="D18" i="3"/>
  <c r="G17" i="3"/>
  <c r="D17" i="3"/>
  <c r="G16" i="3"/>
  <c r="D16" i="3"/>
  <c r="G15" i="3"/>
  <c r="D15" i="3"/>
  <c r="G14" i="3"/>
  <c r="D14" i="3"/>
  <c r="G13" i="3"/>
  <c r="D13" i="3"/>
  <c r="G12" i="3"/>
  <c r="D12" i="3"/>
  <c r="G11" i="3"/>
  <c r="D11" i="3"/>
  <c r="G10" i="3"/>
  <c r="F10" i="3"/>
  <c r="E10" i="3"/>
  <c r="D10" i="3"/>
  <c r="D9" i="3" s="1"/>
  <c r="D77" i="3" s="1"/>
  <c r="C10" i="3"/>
  <c r="C9" i="3" s="1"/>
  <c r="C77" i="3" s="1"/>
  <c r="B10" i="3"/>
  <c r="F9" i="3"/>
  <c r="E9" i="3"/>
  <c r="E77" i="3" s="1"/>
  <c r="B9" i="3"/>
  <c r="F77" i="3" l="1"/>
  <c r="G43" i="3"/>
  <c r="G71" i="3"/>
  <c r="G9" i="3"/>
  <c r="G77" i="3" s="1"/>
  <c r="B43" i="3"/>
  <c r="B77" i="3" s="1"/>
  <c r="G55" i="3"/>
  <c r="G53" i="3" s="1"/>
</calcChain>
</file>

<file path=xl/sharedStrings.xml><?xml version="1.0" encoding="utf-8"?>
<sst xmlns="http://schemas.openxmlformats.org/spreadsheetml/2006/main" count="137" uniqueCount="107">
  <si>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</si>
  <si>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</si>
  <si>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</si>
  <si>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</si>
  <si>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</si>
  <si>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</si>
  <si>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</si>
  <si>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</si>
  <si>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</si>
  <si>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</si>
  <si>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</si>
  <si>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</si>
  <si>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</si>
  <si>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</si>
  <si>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</si>
  <si>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</si>
  <si>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</si>
  <si>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</si>
  <si>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</si>
  <si>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</si>
  <si>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</si>
  <si>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</si>
  <si>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</si>
  <si>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</si>
  <si>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</si>
  <si>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</si>
  <si>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</si>
  <si>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</si>
  <si>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</si>
  <si>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</si>
  <si>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</si>
  <si>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</si>
  <si>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</si>
  <si>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</si>
  <si>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</si>
  <si>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</si>
  <si>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</si>
  <si>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</si>
  <si>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</si>
  <si>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</si>
  <si>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</si>
  <si>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</si>
  <si>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</si>
  <si>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</si>
  <si>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</si>
  <si>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</si>
  <si>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</si>
  <si>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</si>
  <si>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</si>
  <si>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</si>
  <si>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</si>
  <si>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</si>
  <si>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</si>
  <si>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</si>
  <si>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</si>
  <si>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</si>
  <si>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</si>
  <si>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</si>
  <si>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</si>
  <si>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</si>
  <si>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</si>
  <si>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</si>
  <si>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</si>
  <si>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</si>
  <si>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</si>
  <si>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</si>
  <si>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</si>
  <si>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</si>
  <si>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</si>
  <si>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</si>
  <si>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</si>
  <si>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</si>
  <si>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</si>
  <si>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</si>
  <si>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</si>
  <si>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</si>
  <si>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</si>
  <si>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</si>
  <si>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</si>
  <si>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</si>
  <si>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</si>
  <si>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</si>
  <si>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</si>
  <si>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</si>
  <si>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</si>
  <si>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</si>
  <si>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</si>
  <si>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</si>
  <si>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</si>
  <si>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</si>
  <si>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</si>
  <si>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</si>
  <si>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</si>
  <si>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</si>
  <si>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</si>
  <si>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</si>
  <si>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</si>
  <si>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</si>
  <si>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</si>
  <si>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</si>
  <si>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</si>
  <si>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</si>
  <si>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</si>
  <si>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</si>
  <si>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</si>
  <si>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Municipio de Santiago Maravatío, Guanajuato</t>
  </si>
  <si>
    <t>del 01 de Enero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</si>
</sst>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1" fillId="0" borderId="11" xfId="0" applyFont="1" applyBorder="1" applyAlignment="1">
      <alignment horizontal="left" vertical="center" indent="3"/>
    </xf>
    <xf numFmtId="0" fontId="1" fillId="0" borderId="12" xfId="0" applyFont="1" applyBorder="1" applyAlignment="1">
      <alignment horizontal="left" vertical="center" indent="3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>
      <alignment horizontal="left" vertical="center" wrapText="1" indent="9"/>
    </xf>
    <xf numFmtId="0" fontId="5" fillId="0" borderId="6" xfId="1" applyFont="1" applyBorder="1" applyAlignment="1">
      <alignment horizontal="left"/>
    </xf>
    <xf numFmtId="43" fontId="1" fillId="0" borderId="5" xfId="3" applyFont="1" applyFill="1" applyBorder="1" applyAlignment="1" applyProtection="1">
      <alignment vertical="center"/>
      <protection locked="0"/>
    </xf>
    <xf numFmtId="43" fontId="0" fillId="0" borderId="7" xfId="3" applyFont="1" applyFill="1" applyBorder="1" applyAlignment="1" applyProtection="1">
      <alignment vertical="center"/>
      <protection locked="0"/>
    </xf>
    <xf numFmtId="43" fontId="1" fillId="0" borderId="7" xfId="3" applyFont="1" applyFill="1" applyBorder="1" applyAlignment="1" applyProtection="1">
      <alignment vertical="center"/>
      <protection locked="0"/>
    </xf>
    <xf numFmtId="43" fontId="0" fillId="0" borderId="7" xfId="3" applyFont="1" applyFill="1" applyBorder="1" applyAlignment="1" applyProtection="1">
      <alignment vertical="center" wrapText="1"/>
      <protection locked="0"/>
    </xf>
    <xf numFmtId="43" fontId="0" fillId="0" borderId="10" xfId="3" applyFont="1" applyFill="1" applyBorder="1"/>
    <xf numFmtId="43" fontId="6" fillId="0" borderId="7" xfId="3" applyFont="1" applyFill="1" applyBorder="1" applyAlignment="1" applyProtection="1">
      <alignment vertical="center"/>
      <protection locked="0"/>
    </xf>
    <xf numFmtId="0" fontId="0" fillId="0" borderId="7" xfId="0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8"/>
  <sheetViews>
    <sheetView tabSelected="1" topLeftCell="A69" zoomScaleNormal="100" workbookViewId="0">
      <selection activeCell="F77" sqref="F77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27" t="s">
        <v>8</v>
      </c>
      <c r="B1" s="28"/>
      <c r="C1" s="28"/>
      <c r="D1" s="28"/>
      <c r="E1" s="28"/>
      <c r="F1" s="28"/>
      <c r="G1" s="28"/>
    </row>
    <row r="2" spans="1:8">
      <c r="A2" s="29" t="s">
        <v>105</v>
      </c>
      <c r="B2" s="30"/>
      <c r="C2" s="30"/>
      <c r="D2" s="30"/>
      <c r="E2" s="30"/>
      <c r="F2" s="30"/>
      <c r="G2" s="31"/>
    </row>
    <row r="3" spans="1:8">
      <c r="A3" s="32" t="s">
        <v>9</v>
      </c>
      <c r="B3" s="26"/>
      <c r="C3" s="26"/>
      <c r="D3" s="26"/>
      <c r="E3" s="26"/>
      <c r="F3" s="26"/>
      <c r="G3" s="33"/>
    </row>
    <row r="4" spans="1:8">
      <c r="A4" s="32" t="s">
        <v>10</v>
      </c>
      <c r="B4" s="26"/>
      <c r="C4" s="26"/>
      <c r="D4" s="26"/>
      <c r="E4" s="26"/>
      <c r="F4" s="26"/>
      <c r="G4" s="33"/>
    </row>
    <row r="5" spans="1:8">
      <c r="A5" s="32" t="s">
        <v>106</v>
      </c>
      <c r="B5" s="26"/>
      <c r="C5" s="26"/>
      <c r="D5" s="26"/>
      <c r="E5" s="26"/>
      <c r="F5" s="26"/>
      <c r="G5" s="33"/>
    </row>
    <row r="6" spans="1:8">
      <c r="A6" s="21" t="s">
        <v>0</v>
      </c>
      <c r="B6" s="22"/>
      <c r="C6" s="22"/>
      <c r="D6" s="22"/>
      <c r="E6" s="22"/>
      <c r="F6" s="22"/>
      <c r="G6" s="23"/>
    </row>
    <row r="7" spans="1:8">
      <c r="A7" s="26" t="s">
        <v>1</v>
      </c>
      <c r="B7" s="21" t="s">
        <v>2</v>
      </c>
      <c r="C7" s="22"/>
      <c r="D7" s="22"/>
      <c r="E7" s="22"/>
      <c r="F7" s="23"/>
      <c r="G7" s="24" t="s">
        <v>11</v>
      </c>
    </row>
    <row r="8" spans="1:8" ht="30">
      <c r="A8" s="26"/>
      <c r="B8" s="5" t="s">
        <v>3</v>
      </c>
      <c r="C8" s="1" t="s">
        <v>12</v>
      </c>
      <c r="D8" s="5" t="s">
        <v>4</v>
      </c>
      <c r="E8" s="5" t="s">
        <v>5</v>
      </c>
      <c r="F8" s="6" t="s">
        <v>7</v>
      </c>
      <c r="G8" s="25"/>
    </row>
    <row r="9" spans="1:8">
      <c r="A9" s="3" t="s">
        <v>13</v>
      </c>
      <c r="B9" s="14">
        <f>B10+B19+B27+B37</f>
        <v>65010100</v>
      </c>
      <c r="C9" s="14">
        <f t="shared" ref="C9:G9" si="0">C10+C19+C27+C37</f>
        <v>11026234.08</v>
      </c>
      <c r="D9" s="14">
        <f t="shared" si="0"/>
        <v>76036334.079999983</v>
      </c>
      <c r="E9" s="14">
        <f t="shared" si="0"/>
        <v>50789371.830000006</v>
      </c>
      <c r="F9" s="14">
        <f t="shared" si="0"/>
        <v>50581299.869999997</v>
      </c>
      <c r="G9" s="14">
        <f t="shared" si="0"/>
        <v>25246962.25</v>
      </c>
    </row>
    <row r="10" spans="1:8">
      <c r="A10" s="8" t="s">
        <v>14</v>
      </c>
      <c r="B10" s="15">
        <f>SUM(B11:B18)</f>
        <v>30946241.710000001</v>
      </c>
      <c r="C10" s="15">
        <f t="shared" ref="C10:G10" si="1">SUM(C11:C18)</f>
        <v>9274368.9700000007</v>
      </c>
      <c r="D10" s="15">
        <f t="shared" si="1"/>
        <v>40220610.679999992</v>
      </c>
      <c r="E10" s="15">
        <f t="shared" si="1"/>
        <v>28628926.890000001</v>
      </c>
      <c r="F10" s="15">
        <f t="shared" si="1"/>
        <v>28594661.009999998</v>
      </c>
      <c r="G10" s="15">
        <f t="shared" si="1"/>
        <v>11591683.789999997</v>
      </c>
    </row>
    <row r="11" spans="1:8">
      <c r="A11" s="10" t="s">
        <v>15</v>
      </c>
      <c r="B11" s="15"/>
      <c r="C11" s="15"/>
      <c r="D11" s="15">
        <f>B11+C11</f>
        <v>0</v>
      </c>
      <c r="E11" s="15"/>
      <c r="F11" s="15"/>
      <c r="G11" s="15">
        <f>D11-E11</f>
        <v>0</v>
      </c>
      <c r="H11" s="13" t="s">
        <v>49</v>
      </c>
    </row>
    <row r="12" spans="1:8">
      <c r="A12" s="10" t="s">
        <v>16</v>
      </c>
      <c r="B12" s="15"/>
      <c r="C12" s="15"/>
      <c r="D12" s="15">
        <f t="shared" ref="D12:D18" si="2">B12+C12</f>
        <v>0</v>
      </c>
      <c r="E12" s="15"/>
      <c r="F12" s="15"/>
      <c r="G12" s="15">
        <f t="shared" ref="G12:G18" si="3">D12-E12</f>
        <v>0</v>
      </c>
      <c r="H12" s="13" t="s">
        <v>50</v>
      </c>
    </row>
    <row r="13" spans="1:8">
      <c r="A13" s="10" t="s">
        <v>17</v>
      </c>
      <c r="B13" s="19">
        <v>17272871.050000001</v>
      </c>
      <c r="C13" s="19">
        <v>7273881.9900000002</v>
      </c>
      <c r="D13" s="15">
        <f t="shared" si="2"/>
        <v>24546753.039999999</v>
      </c>
      <c r="E13" s="19">
        <v>18631356.920000002</v>
      </c>
      <c r="F13" s="19">
        <v>18604273.789999999</v>
      </c>
      <c r="G13" s="15">
        <f t="shared" si="3"/>
        <v>5915396.1199999973</v>
      </c>
      <c r="H13" s="13" t="s">
        <v>51</v>
      </c>
    </row>
    <row r="14" spans="1:8">
      <c r="A14" s="10" t="s">
        <v>18</v>
      </c>
      <c r="B14" s="15"/>
      <c r="C14" s="15"/>
      <c r="D14" s="15">
        <f t="shared" si="2"/>
        <v>0</v>
      </c>
      <c r="E14" s="15"/>
      <c r="F14" s="15"/>
      <c r="G14" s="15">
        <f t="shared" si="3"/>
        <v>0</v>
      </c>
      <c r="H14" s="13" t="s">
        <v>52</v>
      </c>
    </row>
    <row r="15" spans="1:8">
      <c r="A15" s="10" t="s">
        <v>19</v>
      </c>
      <c r="B15" s="19">
        <v>2863164.88</v>
      </c>
      <c r="C15" s="19">
        <v>1179348.27</v>
      </c>
      <c r="D15" s="15">
        <f t="shared" si="2"/>
        <v>4042513.15</v>
      </c>
      <c r="E15" s="19">
        <v>2845034.54</v>
      </c>
      <c r="F15" s="19">
        <v>2837851.79</v>
      </c>
      <c r="G15" s="15">
        <f t="shared" si="3"/>
        <v>1197478.6099999999</v>
      </c>
      <c r="H15" s="13" t="s">
        <v>53</v>
      </c>
    </row>
    <row r="16" spans="1:8">
      <c r="A16" s="10" t="s">
        <v>20</v>
      </c>
      <c r="B16" s="15"/>
      <c r="C16" s="15"/>
      <c r="D16" s="15">
        <f t="shared" si="2"/>
        <v>0</v>
      </c>
      <c r="E16" s="15"/>
      <c r="F16" s="15"/>
      <c r="G16" s="15">
        <f t="shared" si="3"/>
        <v>0</v>
      </c>
      <c r="H16" s="13" t="s">
        <v>54</v>
      </c>
    </row>
    <row r="17" spans="1:8">
      <c r="A17" s="10" t="s">
        <v>21</v>
      </c>
      <c r="B17" s="19">
        <v>9040142.5299999993</v>
      </c>
      <c r="C17" s="19">
        <v>716655.99</v>
      </c>
      <c r="D17" s="15">
        <f t="shared" si="2"/>
        <v>9756798.5199999996</v>
      </c>
      <c r="E17" s="19">
        <v>6058222.0599999996</v>
      </c>
      <c r="F17" s="19">
        <v>6058222.0599999996</v>
      </c>
      <c r="G17" s="15">
        <f t="shared" si="3"/>
        <v>3698576.46</v>
      </c>
      <c r="H17" s="13" t="s">
        <v>55</v>
      </c>
    </row>
    <row r="18" spans="1:8">
      <c r="A18" s="10" t="s">
        <v>22</v>
      </c>
      <c r="B18" s="19">
        <v>1770063.25</v>
      </c>
      <c r="C18" s="19">
        <v>104482.72</v>
      </c>
      <c r="D18" s="15">
        <f t="shared" si="2"/>
        <v>1874545.97</v>
      </c>
      <c r="E18" s="19">
        <v>1094313.3700000001</v>
      </c>
      <c r="F18" s="19">
        <v>1094313.3700000001</v>
      </c>
      <c r="G18" s="15">
        <f t="shared" si="3"/>
        <v>780232.59999999986</v>
      </c>
      <c r="H18" s="13" t="s">
        <v>56</v>
      </c>
    </row>
    <row r="19" spans="1:8">
      <c r="A19" s="8" t="s">
        <v>23</v>
      </c>
      <c r="B19" s="15">
        <f>SUM(B20:B26)</f>
        <v>31742649.609999999</v>
      </c>
      <c r="C19" s="15">
        <f t="shared" ref="C19:G19" si="4">SUM(C20:C26)</f>
        <v>438512.01</v>
      </c>
      <c r="D19" s="15">
        <f t="shared" si="4"/>
        <v>32181161.619999997</v>
      </c>
      <c r="E19" s="15">
        <f t="shared" si="4"/>
        <v>20170568.760000002</v>
      </c>
      <c r="F19" s="15">
        <f t="shared" si="4"/>
        <v>20012440.629999999</v>
      </c>
      <c r="G19" s="15">
        <f t="shared" si="4"/>
        <v>12010592.859999999</v>
      </c>
    </row>
    <row r="20" spans="1:8">
      <c r="A20" s="10" t="s">
        <v>24</v>
      </c>
      <c r="B20" s="19">
        <v>50000</v>
      </c>
      <c r="C20" s="19">
        <v>139872</v>
      </c>
      <c r="D20" s="15">
        <f t="shared" ref="D20:D26" si="5">B20+C20</f>
        <v>189872</v>
      </c>
      <c r="E20" s="19">
        <v>139872</v>
      </c>
      <c r="F20" s="19">
        <v>139872</v>
      </c>
      <c r="G20" s="15">
        <f t="shared" ref="G20:G26" si="6">D20-E20</f>
        <v>50000</v>
      </c>
      <c r="H20" s="13" t="s">
        <v>57</v>
      </c>
    </row>
    <row r="21" spans="1:8">
      <c r="A21" s="10" t="s">
        <v>25</v>
      </c>
      <c r="B21" s="19">
        <v>18237609.960000001</v>
      </c>
      <c r="C21" s="19">
        <v>-1059257.23</v>
      </c>
      <c r="D21" s="15">
        <f t="shared" si="5"/>
        <v>17178352.73</v>
      </c>
      <c r="E21" s="19">
        <v>9780251.4399999995</v>
      </c>
      <c r="F21" s="19">
        <v>9670774.4499999993</v>
      </c>
      <c r="G21" s="15">
        <f t="shared" si="6"/>
        <v>7398101.290000001</v>
      </c>
      <c r="H21" s="13" t="s">
        <v>58</v>
      </c>
    </row>
    <row r="22" spans="1:8">
      <c r="A22" s="10" t="s">
        <v>26</v>
      </c>
      <c r="B22" s="15"/>
      <c r="C22" s="15"/>
      <c r="D22" s="15">
        <f t="shared" si="5"/>
        <v>0</v>
      </c>
      <c r="E22" s="15"/>
      <c r="F22" s="15"/>
      <c r="G22" s="15">
        <f t="shared" si="6"/>
        <v>0</v>
      </c>
      <c r="H22" s="13" t="s">
        <v>59</v>
      </c>
    </row>
    <row r="23" spans="1:8">
      <c r="A23" s="10" t="s">
        <v>27</v>
      </c>
      <c r="B23" s="19">
        <v>3229568.42</v>
      </c>
      <c r="C23" s="19">
        <v>479228.32</v>
      </c>
      <c r="D23" s="15">
        <f t="shared" si="5"/>
        <v>3708796.7399999998</v>
      </c>
      <c r="E23" s="19">
        <v>2558723.79</v>
      </c>
      <c r="F23" s="19">
        <v>2545050.75</v>
      </c>
      <c r="G23" s="15">
        <f t="shared" si="6"/>
        <v>1150072.9499999997</v>
      </c>
      <c r="H23" s="13" t="s">
        <v>60</v>
      </c>
    </row>
    <row r="24" spans="1:8">
      <c r="A24" s="10" t="s">
        <v>28</v>
      </c>
      <c r="B24" s="19">
        <v>2826108.23</v>
      </c>
      <c r="C24" s="19">
        <v>202039.92</v>
      </c>
      <c r="D24" s="15">
        <f t="shared" si="5"/>
        <v>3028148.15</v>
      </c>
      <c r="E24" s="19">
        <v>1816953.65</v>
      </c>
      <c r="F24" s="19">
        <v>1786596.65</v>
      </c>
      <c r="G24" s="15">
        <f t="shared" si="6"/>
        <v>1211194.5</v>
      </c>
      <c r="H24" s="13" t="s">
        <v>61</v>
      </c>
    </row>
    <row r="25" spans="1:8">
      <c r="A25" s="10" t="s">
        <v>29</v>
      </c>
      <c r="B25" s="19">
        <v>6092971.3499999996</v>
      </c>
      <c r="C25" s="19">
        <v>695629</v>
      </c>
      <c r="D25" s="15">
        <f t="shared" si="5"/>
        <v>6788600.3499999996</v>
      </c>
      <c r="E25" s="19">
        <v>5265357.49</v>
      </c>
      <c r="F25" s="19">
        <v>5265357.49</v>
      </c>
      <c r="G25" s="15">
        <f t="shared" si="6"/>
        <v>1523242.8599999994</v>
      </c>
      <c r="H25" s="13" t="s">
        <v>62</v>
      </c>
    </row>
    <row r="26" spans="1:8">
      <c r="A26" s="10" t="s">
        <v>30</v>
      </c>
      <c r="B26" s="19">
        <v>1306391.6499999999</v>
      </c>
      <c r="C26" s="19">
        <v>-19000</v>
      </c>
      <c r="D26" s="15">
        <f t="shared" si="5"/>
        <v>1287391.6499999999</v>
      </c>
      <c r="E26" s="19">
        <v>609410.39</v>
      </c>
      <c r="F26" s="19">
        <v>604789.29</v>
      </c>
      <c r="G26" s="15">
        <f t="shared" si="6"/>
        <v>677981.25999999989</v>
      </c>
      <c r="H26" s="13" t="s">
        <v>63</v>
      </c>
    </row>
    <row r="27" spans="1:8">
      <c r="A27" s="8" t="s">
        <v>31</v>
      </c>
      <c r="B27" s="15">
        <f>SUM(B28:B36)</f>
        <v>2321208.6799999997</v>
      </c>
      <c r="C27" s="15">
        <f t="shared" ref="C27:G27" si="7">SUM(C28:C36)</f>
        <v>1313353.1000000001</v>
      </c>
      <c r="D27" s="15">
        <f t="shared" si="7"/>
        <v>3634561.78</v>
      </c>
      <c r="E27" s="15">
        <f t="shared" si="7"/>
        <v>1989876.1800000002</v>
      </c>
      <c r="F27" s="15">
        <f t="shared" si="7"/>
        <v>1974198.23</v>
      </c>
      <c r="G27" s="15">
        <f t="shared" si="7"/>
        <v>1644685.6</v>
      </c>
    </row>
    <row r="28" spans="1:8">
      <c r="A28" s="12" t="s">
        <v>32</v>
      </c>
      <c r="B28" s="19">
        <v>1073028.21</v>
      </c>
      <c r="C28" s="19">
        <v>221566.24</v>
      </c>
      <c r="D28" s="15">
        <f t="shared" ref="D28:D36" si="8">B28+C28</f>
        <v>1294594.45</v>
      </c>
      <c r="E28" s="19">
        <v>688902.77</v>
      </c>
      <c r="F28" s="19">
        <v>687204.77</v>
      </c>
      <c r="G28" s="15">
        <f t="shared" ref="G28:G36" si="9">D28-E28</f>
        <v>605691.67999999993</v>
      </c>
      <c r="H28" s="13" t="s">
        <v>64</v>
      </c>
    </row>
    <row r="29" spans="1:8">
      <c r="A29" s="10" t="s">
        <v>33</v>
      </c>
      <c r="B29" s="19">
        <v>807059.2</v>
      </c>
      <c r="C29" s="19">
        <v>887786.86</v>
      </c>
      <c r="D29" s="15">
        <f t="shared" si="8"/>
        <v>1694846.06</v>
      </c>
      <c r="E29" s="19">
        <v>1008875.43</v>
      </c>
      <c r="F29" s="19">
        <v>995771.48</v>
      </c>
      <c r="G29" s="15">
        <f t="shared" si="9"/>
        <v>685970.63</v>
      </c>
      <c r="H29" s="13" t="s">
        <v>65</v>
      </c>
    </row>
    <row r="30" spans="1:8">
      <c r="A30" s="10" t="s">
        <v>34</v>
      </c>
      <c r="B30" s="15"/>
      <c r="C30" s="15"/>
      <c r="D30" s="15">
        <f t="shared" si="8"/>
        <v>0</v>
      </c>
      <c r="E30" s="15"/>
      <c r="F30" s="15"/>
      <c r="G30" s="15">
        <f t="shared" si="9"/>
        <v>0</v>
      </c>
      <c r="H30" s="13" t="s">
        <v>66</v>
      </c>
    </row>
    <row r="31" spans="1:8">
      <c r="A31" s="10" t="s">
        <v>35</v>
      </c>
      <c r="B31" s="15"/>
      <c r="C31" s="15"/>
      <c r="D31" s="15">
        <f t="shared" si="8"/>
        <v>0</v>
      </c>
      <c r="E31" s="15"/>
      <c r="F31" s="15"/>
      <c r="G31" s="15">
        <f t="shared" si="9"/>
        <v>0</v>
      </c>
      <c r="H31" s="13" t="s">
        <v>67</v>
      </c>
    </row>
    <row r="32" spans="1:8">
      <c r="A32" s="10" t="s">
        <v>36</v>
      </c>
      <c r="B32" s="15"/>
      <c r="C32" s="19">
        <v>200000</v>
      </c>
      <c r="D32" s="15">
        <f t="shared" si="8"/>
        <v>200000</v>
      </c>
      <c r="E32" s="19">
        <v>0</v>
      </c>
      <c r="F32" s="19">
        <v>0</v>
      </c>
      <c r="G32" s="15">
        <f t="shared" si="9"/>
        <v>200000</v>
      </c>
      <c r="H32" s="13" t="s">
        <v>68</v>
      </c>
    </row>
    <row r="33" spans="1:8">
      <c r="A33" s="10" t="s">
        <v>37</v>
      </c>
      <c r="B33" s="15"/>
      <c r="C33" s="15"/>
      <c r="D33" s="15">
        <f t="shared" si="8"/>
        <v>0</v>
      </c>
      <c r="E33" s="15"/>
      <c r="F33" s="15"/>
      <c r="G33" s="15">
        <f t="shared" si="9"/>
        <v>0</v>
      </c>
      <c r="H33" s="13" t="s">
        <v>69</v>
      </c>
    </row>
    <row r="34" spans="1:8">
      <c r="A34" s="10" t="s">
        <v>38</v>
      </c>
      <c r="B34" s="19">
        <v>441121.27</v>
      </c>
      <c r="C34" s="19">
        <v>4000</v>
      </c>
      <c r="D34" s="15">
        <f t="shared" si="8"/>
        <v>445121.27</v>
      </c>
      <c r="E34" s="19">
        <v>292097.98</v>
      </c>
      <c r="F34" s="19">
        <v>291221.98</v>
      </c>
      <c r="G34" s="15">
        <f t="shared" si="9"/>
        <v>153023.29000000004</v>
      </c>
      <c r="H34" s="13" t="s">
        <v>70</v>
      </c>
    </row>
    <row r="35" spans="1:8">
      <c r="A35" s="10" t="s">
        <v>39</v>
      </c>
      <c r="B35" s="15"/>
      <c r="C35" s="15"/>
      <c r="D35" s="15">
        <f t="shared" si="8"/>
        <v>0</v>
      </c>
      <c r="E35" s="15"/>
      <c r="F35" s="15"/>
      <c r="G35" s="15">
        <f t="shared" si="9"/>
        <v>0</v>
      </c>
      <c r="H35" s="13" t="s">
        <v>71</v>
      </c>
    </row>
    <row r="36" spans="1:8">
      <c r="A36" s="10" t="s">
        <v>40</v>
      </c>
      <c r="B36" s="19">
        <v>0</v>
      </c>
      <c r="C36" s="19"/>
      <c r="D36" s="15">
        <f t="shared" si="8"/>
        <v>0</v>
      </c>
      <c r="E36" s="19"/>
      <c r="F36" s="19"/>
      <c r="G36" s="15">
        <f t="shared" si="9"/>
        <v>0</v>
      </c>
      <c r="H36" s="13" t="s">
        <v>72</v>
      </c>
    </row>
    <row r="37" spans="1:8" ht="30">
      <c r="A37" s="11" t="s">
        <v>41</v>
      </c>
      <c r="B37" s="15">
        <f>SUM(B38:B41)</f>
        <v>0</v>
      </c>
      <c r="C37" s="15">
        <f t="shared" ref="C37:G37" si="10">SUM(C38:C41)</f>
        <v>0</v>
      </c>
      <c r="D37" s="15">
        <f t="shared" si="10"/>
        <v>0</v>
      </c>
      <c r="E37" s="15">
        <f t="shared" si="10"/>
        <v>0</v>
      </c>
      <c r="F37" s="15">
        <f t="shared" si="10"/>
        <v>0</v>
      </c>
      <c r="G37" s="15">
        <f t="shared" si="10"/>
        <v>0</v>
      </c>
    </row>
    <row r="38" spans="1:8" ht="30">
      <c r="A38" s="12" t="s">
        <v>42</v>
      </c>
      <c r="B38" s="15"/>
      <c r="C38" s="15"/>
      <c r="D38" s="15">
        <f t="shared" ref="D38:D41" si="11">B38+C38</f>
        <v>0</v>
      </c>
      <c r="E38" s="15"/>
      <c r="F38" s="15"/>
      <c r="G38" s="15">
        <f t="shared" ref="G38:G41" si="12">D38-E38</f>
        <v>0</v>
      </c>
      <c r="H38" s="13" t="s">
        <v>73</v>
      </c>
    </row>
    <row r="39" spans="1:8" ht="30">
      <c r="A39" s="12" t="s">
        <v>43</v>
      </c>
      <c r="B39" s="15"/>
      <c r="C39" s="15"/>
      <c r="D39" s="15">
        <f t="shared" si="11"/>
        <v>0</v>
      </c>
      <c r="E39" s="15"/>
      <c r="F39" s="15"/>
      <c r="G39" s="15">
        <f t="shared" si="12"/>
        <v>0</v>
      </c>
      <c r="H39" s="13" t="s">
        <v>74</v>
      </c>
    </row>
    <row r="40" spans="1:8">
      <c r="A40" s="12" t="s">
        <v>44</v>
      </c>
      <c r="B40" s="15"/>
      <c r="C40" s="15"/>
      <c r="D40" s="15">
        <f t="shared" si="11"/>
        <v>0</v>
      </c>
      <c r="E40" s="15"/>
      <c r="F40" s="15"/>
      <c r="G40" s="15">
        <f t="shared" si="12"/>
        <v>0</v>
      </c>
      <c r="H40" s="13" t="s">
        <v>75</v>
      </c>
    </row>
    <row r="41" spans="1:8">
      <c r="A41" s="12" t="s">
        <v>45</v>
      </c>
      <c r="B41" s="15"/>
      <c r="C41" s="15"/>
      <c r="D41" s="15">
        <f t="shared" si="11"/>
        <v>0</v>
      </c>
      <c r="E41" s="15"/>
      <c r="F41" s="15"/>
      <c r="G41" s="15">
        <f t="shared" si="12"/>
        <v>0</v>
      </c>
      <c r="H41" s="13" t="s">
        <v>76</v>
      </c>
    </row>
    <row r="42" spans="1:8">
      <c r="A42" s="12"/>
      <c r="B42" s="15"/>
      <c r="C42" s="15"/>
      <c r="D42" s="15"/>
      <c r="E42" s="15"/>
      <c r="F42" s="15"/>
      <c r="G42" s="15"/>
    </row>
    <row r="43" spans="1:8">
      <c r="A43" s="4" t="s">
        <v>46</v>
      </c>
      <c r="B43" s="16">
        <f>B44+B53+B61+B71</f>
        <v>29897950</v>
      </c>
      <c r="C43" s="16">
        <f>C44+C53+C61+C71</f>
        <v>26819639.16</v>
      </c>
      <c r="D43" s="16">
        <f>D44+D53+D61+D71</f>
        <v>56717589.159999996</v>
      </c>
      <c r="E43" s="16">
        <f t="shared" ref="E43:G43" si="13">E44+E53+E61+E71</f>
        <v>13458526.4</v>
      </c>
      <c r="F43" s="16">
        <f t="shared" si="13"/>
        <v>13329117.42</v>
      </c>
      <c r="G43" s="16">
        <f t="shared" si="13"/>
        <v>43259062.75999999</v>
      </c>
    </row>
    <row r="44" spans="1:8">
      <c r="A44" s="8" t="s">
        <v>47</v>
      </c>
      <c r="B44" s="15">
        <f>SUM(B45:B52)</f>
        <v>2021000</v>
      </c>
      <c r="C44" s="15">
        <f>SUM(C45:C52)</f>
        <v>0</v>
      </c>
      <c r="D44" s="15">
        <f t="shared" ref="D44:D52" si="14">B44+C44</f>
        <v>2021000</v>
      </c>
      <c r="E44" s="15">
        <f t="shared" ref="E44:G44" si="15">SUM(E45:E52)</f>
        <v>1364246.2</v>
      </c>
      <c r="F44" s="15">
        <f t="shared" si="15"/>
        <v>1234837.22</v>
      </c>
      <c r="G44" s="15">
        <f t="shared" si="15"/>
        <v>656753.80000000005</v>
      </c>
    </row>
    <row r="45" spans="1:8">
      <c r="A45" s="12" t="s">
        <v>15</v>
      </c>
      <c r="B45" s="15"/>
      <c r="C45" s="15"/>
      <c r="D45" s="15">
        <f t="shared" si="14"/>
        <v>0</v>
      </c>
      <c r="E45" s="15"/>
      <c r="F45" s="15"/>
      <c r="G45" s="15">
        <f t="shared" ref="G45:G52" si="16">D45-E45</f>
        <v>0</v>
      </c>
      <c r="H45" s="13" t="s">
        <v>77</v>
      </c>
    </row>
    <row r="46" spans="1:8">
      <c r="A46" s="12" t="s">
        <v>16</v>
      </c>
      <c r="B46" s="15"/>
      <c r="C46" s="15"/>
      <c r="D46" s="15">
        <f t="shared" si="14"/>
        <v>0</v>
      </c>
      <c r="E46" s="15"/>
      <c r="F46" s="15"/>
      <c r="G46" s="15">
        <f t="shared" si="16"/>
        <v>0</v>
      </c>
      <c r="H46" s="13" t="s">
        <v>78</v>
      </c>
    </row>
    <row r="47" spans="1:8">
      <c r="A47" s="12" t="s">
        <v>17</v>
      </c>
      <c r="B47" s="15"/>
      <c r="C47" s="15"/>
      <c r="D47" s="15">
        <f t="shared" si="14"/>
        <v>0</v>
      </c>
      <c r="E47" s="15"/>
      <c r="F47" s="15"/>
      <c r="G47" s="15">
        <f t="shared" si="16"/>
        <v>0</v>
      </c>
      <c r="H47" s="13" t="s">
        <v>79</v>
      </c>
    </row>
    <row r="48" spans="1:8">
      <c r="A48" s="12" t="s">
        <v>18</v>
      </c>
      <c r="B48" s="15"/>
      <c r="C48" s="15"/>
      <c r="D48" s="15">
        <f t="shared" si="14"/>
        <v>0</v>
      </c>
      <c r="E48" s="15"/>
      <c r="F48" s="15"/>
      <c r="G48" s="15">
        <f t="shared" si="16"/>
        <v>0</v>
      </c>
      <c r="H48" s="13" t="s">
        <v>80</v>
      </c>
    </row>
    <row r="49" spans="1:8">
      <c r="A49" s="12" t="s">
        <v>19</v>
      </c>
      <c r="B49" s="19"/>
      <c r="C49" s="19"/>
      <c r="D49" s="15">
        <f t="shared" si="14"/>
        <v>0</v>
      </c>
      <c r="E49" s="19">
        <v>0</v>
      </c>
      <c r="F49" s="19">
        <v>0</v>
      </c>
      <c r="G49" s="15">
        <f t="shared" si="16"/>
        <v>0</v>
      </c>
      <c r="H49" s="13" t="s">
        <v>81</v>
      </c>
    </row>
    <row r="50" spans="1:8">
      <c r="A50" s="12" t="s">
        <v>20</v>
      </c>
      <c r="B50" s="15"/>
      <c r="C50" s="15"/>
      <c r="D50" s="15">
        <f t="shared" si="14"/>
        <v>0</v>
      </c>
      <c r="E50" s="15"/>
      <c r="F50" s="15"/>
      <c r="G50" s="15">
        <f t="shared" si="16"/>
        <v>0</v>
      </c>
      <c r="H50" s="13" t="s">
        <v>82</v>
      </c>
    </row>
    <row r="51" spans="1:8">
      <c r="A51" s="12" t="s">
        <v>21</v>
      </c>
      <c r="B51" s="19">
        <v>2021000</v>
      </c>
      <c r="C51" s="19"/>
      <c r="D51" s="15">
        <f t="shared" si="14"/>
        <v>2021000</v>
      </c>
      <c r="E51" s="19">
        <v>1364246.2</v>
      </c>
      <c r="F51" s="19">
        <v>1234837.22</v>
      </c>
      <c r="G51" s="15">
        <f t="shared" si="16"/>
        <v>656753.80000000005</v>
      </c>
      <c r="H51" s="13" t="s">
        <v>83</v>
      </c>
    </row>
    <row r="52" spans="1:8">
      <c r="A52" s="12" t="s">
        <v>22</v>
      </c>
      <c r="B52" s="15"/>
      <c r="C52" s="15"/>
      <c r="D52" s="15">
        <f t="shared" si="14"/>
        <v>0</v>
      </c>
      <c r="E52" s="15"/>
      <c r="F52" s="15"/>
      <c r="G52" s="15">
        <f t="shared" si="16"/>
        <v>0</v>
      </c>
      <c r="H52" s="13" t="s">
        <v>84</v>
      </c>
    </row>
    <row r="53" spans="1:8">
      <c r="A53" s="8" t="s">
        <v>23</v>
      </c>
      <c r="B53" s="15">
        <f>SUM(B54:B60)</f>
        <v>27876950</v>
      </c>
      <c r="C53" s="15">
        <f t="shared" ref="C53:G53" si="17">SUM(C54:C60)</f>
        <v>23964135.43</v>
      </c>
      <c r="D53" s="15">
        <f t="shared" si="17"/>
        <v>51841085.43</v>
      </c>
      <c r="E53" s="15">
        <f t="shared" si="17"/>
        <v>11940890.200000001</v>
      </c>
      <c r="F53" s="15">
        <f t="shared" si="17"/>
        <v>11940890.199999999</v>
      </c>
      <c r="G53" s="15">
        <f t="shared" si="17"/>
        <v>39900195.229999997</v>
      </c>
    </row>
    <row r="54" spans="1:8">
      <c r="A54" s="12" t="s">
        <v>24</v>
      </c>
      <c r="B54" s="19">
        <v>0</v>
      </c>
      <c r="C54" s="19">
        <v>1080000</v>
      </c>
      <c r="D54" s="15">
        <f t="shared" ref="D54:D60" si="18">B54+C54</f>
        <v>1080000</v>
      </c>
      <c r="E54" s="19">
        <v>598000</v>
      </c>
      <c r="F54" s="19">
        <v>598000</v>
      </c>
      <c r="G54" s="15">
        <f t="shared" ref="G54:G60" si="19">D54-E54</f>
        <v>482000</v>
      </c>
      <c r="H54" s="13" t="s">
        <v>85</v>
      </c>
    </row>
    <row r="55" spans="1:8">
      <c r="A55" s="12" t="s">
        <v>25</v>
      </c>
      <c r="B55" s="19">
        <v>27876950</v>
      </c>
      <c r="C55" s="19">
        <f>20887158.2-C21</f>
        <v>21946415.43</v>
      </c>
      <c r="D55" s="15">
        <f t="shared" si="18"/>
        <v>49823365.43</v>
      </c>
      <c r="E55" s="19">
        <f>21123141.64-E21</f>
        <v>11342890.200000001</v>
      </c>
      <c r="F55" s="19">
        <f>21013664.65-F21</f>
        <v>11342890.199999999</v>
      </c>
      <c r="G55" s="15">
        <f t="shared" si="19"/>
        <v>38480475.229999997</v>
      </c>
      <c r="H55" s="13" t="s">
        <v>86</v>
      </c>
    </row>
    <row r="56" spans="1:8">
      <c r="A56" s="12" t="s">
        <v>26</v>
      </c>
      <c r="B56" s="15"/>
      <c r="C56" s="15"/>
      <c r="D56" s="15">
        <f t="shared" si="18"/>
        <v>0</v>
      </c>
      <c r="E56" s="15"/>
      <c r="F56" s="15"/>
      <c r="G56" s="15">
        <f t="shared" si="19"/>
        <v>0</v>
      </c>
      <c r="H56" s="13" t="s">
        <v>87</v>
      </c>
    </row>
    <row r="57" spans="1:8">
      <c r="A57" s="7" t="s">
        <v>27</v>
      </c>
      <c r="B57" s="19">
        <v>0</v>
      </c>
      <c r="C57" s="19">
        <v>937720</v>
      </c>
      <c r="D57" s="15">
        <f t="shared" si="18"/>
        <v>937720</v>
      </c>
      <c r="E57" s="19"/>
      <c r="F57" s="19"/>
      <c r="G57" s="15">
        <f t="shared" si="19"/>
        <v>937720</v>
      </c>
      <c r="H57" s="13" t="s">
        <v>88</v>
      </c>
    </row>
    <row r="58" spans="1:8">
      <c r="A58" s="12" t="s">
        <v>28</v>
      </c>
      <c r="B58" s="15"/>
      <c r="C58" s="15"/>
      <c r="D58" s="15">
        <f t="shared" si="18"/>
        <v>0</v>
      </c>
      <c r="E58" s="15"/>
      <c r="F58" s="15"/>
      <c r="G58" s="15">
        <f t="shared" si="19"/>
        <v>0</v>
      </c>
      <c r="H58" s="13" t="s">
        <v>89</v>
      </c>
    </row>
    <row r="59" spans="1:8">
      <c r="A59" s="12" t="s">
        <v>29</v>
      </c>
      <c r="B59" s="15"/>
      <c r="C59" s="15"/>
      <c r="D59" s="15">
        <f t="shared" si="18"/>
        <v>0</v>
      </c>
      <c r="E59" s="15"/>
      <c r="F59" s="15"/>
      <c r="G59" s="15">
        <f t="shared" si="19"/>
        <v>0</v>
      </c>
      <c r="H59" s="13" t="s">
        <v>90</v>
      </c>
    </row>
    <row r="60" spans="1:8">
      <c r="A60" s="12" t="s">
        <v>30</v>
      </c>
      <c r="B60" s="15"/>
      <c r="C60" s="15"/>
      <c r="D60" s="15">
        <f t="shared" si="18"/>
        <v>0</v>
      </c>
      <c r="E60" s="15"/>
      <c r="F60" s="15"/>
      <c r="G60" s="15">
        <f t="shared" si="19"/>
        <v>0</v>
      </c>
      <c r="H60" s="13" t="s">
        <v>91</v>
      </c>
    </row>
    <row r="61" spans="1:8">
      <c r="A61" s="8" t="s">
        <v>31</v>
      </c>
      <c r="B61" s="15">
        <f>SUM(B62:B70)</f>
        <v>0</v>
      </c>
      <c r="C61" s="15">
        <f t="shared" ref="C61:G61" si="20">SUM(C62:C70)</f>
        <v>2855503.73</v>
      </c>
      <c r="D61" s="15">
        <f t="shared" si="20"/>
        <v>2855503.73</v>
      </c>
      <c r="E61" s="15">
        <f t="shared" si="20"/>
        <v>153390</v>
      </c>
      <c r="F61" s="15">
        <f t="shared" si="20"/>
        <v>153390</v>
      </c>
      <c r="G61" s="15">
        <f t="shared" si="20"/>
        <v>2702113.73</v>
      </c>
    </row>
    <row r="62" spans="1:8">
      <c r="A62" s="12" t="s">
        <v>32</v>
      </c>
      <c r="B62" s="15"/>
      <c r="C62" s="19">
        <v>230000</v>
      </c>
      <c r="D62" s="15">
        <f t="shared" ref="D62:D70" si="21">B62+C62</f>
        <v>230000</v>
      </c>
      <c r="E62" s="15"/>
      <c r="F62" s="15"/>
      <c r="G62" s="15">
        <f t="shared" ref="G62:G70" si="22">D62-E62</f>
        <v>230000</v>
      </c>
      <c r="H62" s="13" t="s">
        <v>92</v>
      </c>
    </row>
    <row r="63" spans="1:8">
      <c r="A63" s="12" t="s">
        <v>33</v>
      </c>
      <c r="B63" s="15"/>
      <c r="C63" s="19">
        <v>806600</v>
      </c>
      <c r="D63" s="15">
        <f t="shared" si="21"/>
        <v>806600</v>
      </c>
      <c r="E63" s="19">
        <v>153390</v>
      </c>
      <c r="F63" s="19">
        <v>153390</v>
      </c>
      <c r="G63" s="15">
        <f t="shared" si="22"/>
        <v>653210</v>
      </c>
      <c r="H63" s="13" t="s">
        <v>93</v>
      </c>
    </row>
    <row r="64" spans="1:8">
      <c r="A64" s="12" t="s">
        <v>34</v>
      </c>
      <c r="B64" s="19">
        <v>0</v>
      </c>
      <c r="C64" s="19">
        <v>978903.73</v>
      </c>
      <c r="D64" s="15">
        <f t="shared" si="21"/>
        <v>978903.73</v>
      </c>
      <c r="E64" s="19"/>
      <c r="F64" s="19"/>
      <c r="G64" s="15">
        <f t="shared" si="22"/>
        <v>978903.73</v>
      </c>
      <c r="H64" s="13" t="s">
        <v>94</v>
      </c>
    </row>
    <row r="65" spans="1:8">
      <c r="A65" s="12" t="s">
        <v>35</v>
      </c>
      <c r="B65" s="15"/>
      <c r="C65" s="15"/>
      <c r="D65" s="15">
        <f t="shared" si="21"/>
        <v>0</v>
      </c>
      <c r="E65" s="15"/>
      <c r="F65" s="15"/>
      <c r="G65" s="15">
        <f t="shared" si="22"/>
        <v>0</v>
      </c>
      <c r="H65" s="13" t="s">
        <v>95</v>
      </c>
    </row>
    <row r="66" spans="1:8">
      <c r="A66" s="12" t="s">
        <v>36</v>
      </c>
      <c r="B66" s="15"/>
      <c r="C66" s="19">
        <v>800000</v>
      </c>
      <c r="D66" s="15">
        <f t="shared" si="21"/>
        <v>800000</v>
      </c>
      <c r="E66" s="15"/>
      <c r="F66" s="15"/>
      <c r="G66" s="15">
        <f t="shared" si="22"/>
        <v>800000</v>
      </c>
      <c r="H66" s="13" t="s">
        <v>96</v>
      </c>
    </row>
    <row r="67" spans="1:8">
      <c r="A67" s="12" t="s">
        <v>37</v>
      </c>
      <c r="B67" s="15"/>
      <c r="C67" s="15"/>
      <c r="D67" s="15">
        <f t="shared" si="21"/>
        <v>0</v>
      </c>
      <c r="E67" s="15"/>
      <c r="F67" s="15"/>
      <c r="G67" s="15">
        <f t="shared" si="22"/>
        <v>0</v>
      </c>
      <c r="H67" s="13" t="s">
        <v>97</v>
      </c>
    </row>
    <row r="68" spans="1:8">
      <c r="A68" s="12" t="s">
        <v>38</v>
      </c>
      <c r="B68" s="15"/>
      <c r="C68" s="19">
        <v>40000</v>
      </c>
      <c r="D68" s="15">
        <f t="shared" si="21"/>
        <v>40000</v>
      </c>
      <c r="E68" s="15"/>
      <c r="F68" s="15"/>
      <c r="G68" s="15">
        <f t="shared" si="22"/>
        <v>40000</v>
      </c>
      <c r="H68" s="13" t="s">
        <v>98</v>
      </c>
    </row>
    <row r="69" spans="1:8">
      <c r="A69" s="12" t="s">
        <v>39</v>
      </c>
      <c r="B69" s="15"/>
      <c r="C69" s="15"/>
      <c r="D69" s="15">
        <f t="shared" si="21"/>
        <v>0</v>
      </c>
      <c r="E69" s="15"/>
      <c r="F69" s="15"/>
      <c r="G69" s="15">
        <f t="shared" si="22"/>
        <v>0</v>
      </c>
      <c r="H69" s="13" t="s">
        <v>99</v>
      </c>
    </row>
    <row r="70" spans="1:8">
      <c r="A70" s="12" t="s">
        <v>40</v>
      </c>
      <c r="B70" s="15"/>
      <c r="C70" s="15"/>
      <c r="D70" s="15">
        <f t="shared" si="21"/>
        <v>0</v>
      </c>
      <c r="E70" s="15"/>
      <c r="F70" s="15"/>
      <c r="G70" s="15">
        <f t="shared" si="22"/>
        <v>0</v>
      </c>
      <c r="H70" s="13" t="s">
        <v>100</v>
      </c>
    </row>
    <row r="71" spans="1:8">
      <c r="A71" s="11" t="s">
        <v>48</v>
      </c>
      <c r="B71" s="17">
        <f>SUM(B72:B75)</f>
        <v>0</v>
      </c>
      <c r="C71" s="17">
        <f t="shared" ref="C71:G71" si="23">SUM(C72:C75)</f>
        <v>0</v>
      </c>
      <c r="D71" s="17">
        <f t="shared" si="23"/>
        <v>0</v>
      </c>
      <c r="E71" s="17">
        <f t="shared" si="23"/>
        <v>0</v>
      </c>
      <c r="F71" s="17">
        <f t="shared" si="23"/>
        <v>0</v>
      </c>
      <c r="G71" s="17">
        <f t="shared" si="23"/>
        <v>0</v>
      </c>
    </row>
    <row r="72" spans="1:8" ht="30">
      <c r="A72" s="12" t="s">
        <v>42</v>
      </c>
      <c r="B72" s="15"/>
      <c r="C72" s="15"/>
      <c r="D72" s="15">
        <f t="shared" ref="D72:D75" si="24">B72+C72</f>
        <v>0</v>
      </c>
      <c r="E72" s="15"/>
      <c r="F72" s="15"/>
      <c r="G72" s="15">
        <f t="shared" ref="G72:G75" si="25">D72-E72</f>
        <v>0</v>
      </c>
      <c r="H72" s="13" t="s">
        <v>101</v>
      </c>
    </row>
    <row r="73" spans="1:8" ht="30">
      <c r="A73" s="12" t="s">
        <v>43</v>
      </c>
      <c r="B73" s="15"/>
      <c r="C73" s="15"/>
      <c r="D73" s="15">
        <f t="shared" si="24"/>
        <v>0</v>
      </c>
      <c r="E73" s="15"/>
      <c r="F73" s="15"/>
      <c r="G73" s="15">
        <f t="shared" si="25"/>
        <v>0</v>
      </c>
      <c r="H73" s="13" t="s">
        <v>102</v>
      </c>
    </row>
    <row r="74" spans="1:8">
      <c r="A74" s="12" t="s">
        <v>44</v>
      </c>
      <c r="B74" s="15"/>
      <c r="C74" s="15"/>
      <c r="D74" s="15">
        <f t="shared" si="24"/>
        <v>0</v>
      </c>
      <c r="E74" s="15"/>
      <c r="F74" s="15"/>
      <c r="G74" s="15">
        <f t="shared" si="25"/>
        <v>0</v>
      </c>
      <c r="H74" s="13" t="s">
        <v>103</v>
      </c>
    </row>
    <row r="75" spans="1:8">
      <c r="A75" s="12" t="s">
        <v>45</v>
      </c>
      <c r="B75" s="15"/>
      <c r="C75" s="15"/>
      <c r="D75" s="15">
        <f t="shared" si="24"/>
        <v>0</v>
      </c>
      <c r="E75" s="15"/>
      <c r="F75" s="15"/>
      <c r="G75" s="15">
        <f t="shared" si="25"/>
        <v>0</v>
      </c>
      <c r="H75" s="13" t="s">
        <v>104</v>
      </c>
    </row>
    <row r="76" spans="1:8">
      <c r="A76" s="9"/>
      <c r="B76" s="20"/>
      <c r="C76" s="20"/>
      <c r="D76" s="20"/>
      <c r="E76" s="20"/>
      <c r="F76" s="20"/>
      <c r="G76" s="20"/>
    </row>
    <row r="77" spans="1:8">
      <c r="A77" s="4" t="s">
        <v>6</v>
      </c>
      <c r="B77" s="16">
        <f>B9+B43</f>
        <v>94908050</v>
      </c>
      <c r="C77" s="16">
        <f t="shared" ref="C77:G77" si="26">C9+C43</f>
        <v>37845873.240000002</v>
      </c>
      <c r="D77" s="16">
        <f t="shared" si="26"/>
        <v>132753923.23999998</v>
      </c>
      <c r="E77" s="16">
        <f t="shared" si="26"/>
        <v>64247898.230000004</v>
      </c>
      <c r="F77" s="16">
        <f t="shared" si="26"/>
        <v>63910417.289999999</v>
      </c>
      <c r="G77" s="16">
        <f t="shared" si="26"/>
        <v>68506025.00999999</v>
      </c>
    </row>
    <row r="78" spans="1:8">
      <c r="A78" s="2"/>
      <c r="B78" s="18"/>
      <c r="C78" s="18"/>
      <c r="D78" s="18"/>
      <c r="E78" s="18"/>
      <c r="F78" s="18"/>
      <c r="G78" s="18"/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0A9EA908-0121-4E85-B0EB-3C3E7DA886D4}">
      <formula1>-1.79769313486231E+100</formula1>
      <formula2>1.79769313486231E+100</formula2>
    </dataValidation>
  </dataValidation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cp:lastPrinted>2022-10-26T16:24:46Z</cp:lastPrinted>
  <dcterms:created xsi:type="dcterms:W3CDTF">2018-11-21T18:09:30Z</dcterms:created>
  <dcterms:modified xsi:type="dcterms:W3CDTF">2023-01-23T19:31:18Z</dcterms:modified>
</cp:coreProperties>
</file>